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6 Estado Analítico del Presupuesto de Egresos (Objeto)\"/>
    </mc:Choice>
  </mc:AlternateContent>
  <bookViews>
    <workbookView xWindow="0" yWindow="0" windowWidth="24000" windowHeight="9345"/>
  </bookViews>
  <sheets>
    <sheet name="COG_LDF_1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7" i="1" s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3" i="1" s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C84" i="1" s="1"/>
  <c r="B93" i="1"/>
  <c r="G92" i="1"/>
  <c r="G91" i="1"/>
  <c r="G90" i="1"/>
  <c r="G89" i="1"/>
  <c r="G88" i="1"/>
  <c r="G87" i="1"/>
  <c r="G86" i="1"/>
  <c r="G85" i="1" s="1"/>
  <c r="G84" i="1" s="1"/>
  <c r="F85" i="1"/>
  <c r="E85" i="1"/>
  <c r="E84" i="1" s="1"/>
  <c r="D85" i="1"/>
  <c r="D84" i="1" s="1"/>
  <c r="C85" i="1"/>
  <c r="B85" i="1"/>
  <c r="F84" i="1"/>
  <c r="B84" i="1"/>
  <c r="G82" i="1"/>
  <c r="G81" i="1"/>
  <c r="G80" i="1"/>
  <c r="G79" i="1"/>
  <c r="G75" i="1" s="1"/>
  <c r="G78" i="1"/>
  <c r="G77" i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2" i="1" s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48" i="1" s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E9" i="1" s="1"/>
  <c r="E159" i="1" s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18" i="1" s="1"/>
  <c r="G21" i="1"/>
  <c r="G20" i="1"/>
  <c r="G19" i="1"/>
  <c r="F18" i="1"/>
  <c r="E18" i="1"/>
  <c r="D18" i="1"/>
  <c r="C18" i="1"/>
  <c r="C9" i="1" s="1"/>
  <c r="C159" i="1" s="1"/>
  <c r="B18" i="1"/>
  <c r="G17" i="1"/>
  <c r="G16" i="1"/>
  <c r="G15" i="1"/>
  <c r="G14" i="1"/>
  <c r="G13" i="1"/>
  <c r="G12" i="1"/>
  <c r="G11" i="1"/>
  <c r="G10" i="1" s="1"/>
  <c r="G9" i="1" s="1"/>
  <c r="G159" i="1" s="1"/>
  <c r="F10" i="1"/>
  <c r="E10" i="1"/>
  <c r="D10" i="1"/>
  <c r="D9" i="1" s="1"/>
  <c r="D159" i="1" s="1"/>
  <c r="C10" i="1"/>
  <c r="B10" i="1"/>
  <c r="F9" i="1"/>
  <c r="F159" i="1" s="1"/>
  <c r="B9" i="1"/>
  <c r="B159" i="1" s="1"/>
  <c r="A2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<sst xmlns="http://schemas.openxmlformats.org/spreadsheetml/2006/main" count="162" uniqueCount="89">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</sst>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zoomScale="60" zoomScaleNormal="100" workbookViewId="0">
      <selection activeCell="A16" sqref="A1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UNIVERSIDAD POLITÉCNICA DEL ESTADO DE MORELOS, Gobierno del Estado de Morelos (a)</v>
      </c>
      <c r="B2" s="3"/>
      <c r="C2" s="3"/>
      <c r="D2" s="3"/>
      <c r="E2" s="3"/>
      <c r="F2" s="3"/>
      <c r="G2" s="3"/>
    </row>
    <row r="3" spans="1:7" ht="15" x14ac:dyDescent="0.25">
      <c r="A3" s="4" t="s">
        <v>1</v>
      </c>
      <c r="B3" s="4"/>
      <c r="C3" s="4"/>
      <c r="D3" s="4"/>
      <c r="E3" s="4"/>
      <c r="F3" s="4"/>
      <c r="G3" s="4"/>
    </row>
    <row r="4" spans="1:7" ht="15" x14ac:dyDescent="0.25">
      <c r="A4" s="4" t="s">
        <v>2</v>
      </c>
      <c r="B4" s="4"/>
      <c r="C4" s="4"/>
      <c r="D4" s="4"/>
      <c r="E4" s="4"/>
      <c r="F4" s="4"/>
      <c r="G4" s="4"/>
    </row>
    <row r="5" spans="1:7" ht="15" x14ac:dyDescent="0.25">
      <c r="A5" s="5" t="s">
        <v>88</v>
      </c>
      <c r="B5" s="5"/>
      <c r="C5" s="5"/>
      <c r="D5" s="5"/>
      <c r="E5" s="5"/>
      <c r="F5" s="5"/>
      <c r="G5" s="5"/>
    </row>
    <row r="6" spans="1:7" ht="15" x14ac:dyDescent="0.25">
      <c r="A6" s="6" t="s">
        <v>3</v>
      </c>
      <c r="B6" s="6"/>
      <c r="C6" s="6"/>
      <c r="D6" s="6"/>
      <c r="E6" s="6"/>
      <c r="F6" s="6"/>
      <c r="G6" s="6"/>
    </row>
    <row r="7" spans="1:7" ht="15" customHeight="1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ht="15" x14ac:dyDescent="0.25">
      <c r="A9" s="10" t="s">
        <v>12</v>
      </c>
      <c r="B9" s="11">
        <f>SUM(B10,B18,B28,B38,B48,B58,B62,B71,B75)</f>
        <v>81731078</v>
      </c>
      <c r="C9" s="11">
        <f t="shared" ref="C9:G9" si="0">SUM(C10,C18,C28,C38,C48,C58,C62,C71,C75)</f>
        <v>0</v>
      </c>
      <c r="D9" s="11">
        <f t="shared" si="0"/>
        <v>81731078</v>
      </c>
      <c r="E9" s="11">
        <f t="shared" si="0"/>
        <v>15263920</v>
      </c>
      <c r="F9" s="11">
        <f t="shared" si="0"/>
        <v>11890414</v>
      </c>
      <c r="G9" s="11">
        <f t="shared" si="0"/>
        <v>66467158</v>
      </c>
    </row>
    <row r="10" spans="1:7" ht="15" x14ac:dyDescent="0.25">
      <c r="A10" s="12" t="s">
        <v>13</v>
      </c>
      <c r="B10" s="13">
        <f>SUM(B11:B17)</f>
        <v>56504790</v>
      </c>
      <c r="C10" s="13">
        <f t="shared" ref="C10:F10" si="1">SUM(C11:C17)</f>
        <v>0</v>
      </c>
      <c r="D10" s="13">
        <f t="shared" si="1"/>
        <v>56504790</v>
      </c>
      <c r="E10" s="13">
        <f t="shared" si="1"/>
        <v>12873489</v>
      </c>
      <c r="F10" s="13">
        <f t="shared" si="1"/>
        <v>9642630</v>
      </c>
      <c r="G10" s="13">
        <f>SUM(G11:G17)</f>
        <v>43631301</v>
      </c>
    </row>
    <row r="11" spans="1:7" ht="15" x14ac:dyDescent="0.25">
      <c r="A11" s="14" t="s">
        <v>14</v>
      </c>
      <c r="B11" s="13">
        <v>19490158</v>
      </c>
      <c r="C11" s="13">
        <v>1454175</v>
      </c>
      <c r="D11" s="13">
        <v>20944333</v>
      </c>
      <c r="E11" s="13">
        <v>4314547</v>
      </c>
      <c r="F11" s="13">
        <v>4314547</v>
      </c>
      <c r="G11" s="13">
        <f>D11-E11</f>
        <v>16629786</v>
      </c>
    </row>
    <row r="12" spans="1:7" ht="15" x14ac:dyDescent="0.25">
      <c r="A12" s="14" t="s">
        <v>15</v>
      </c>
      <c r="B12" s="13">
        <v>16668434</v>
      </c>
      <c r="C12" s="13">
        <v>-1302719</v>
      </c>
      <c r="D12" s="13">
        <v>15365715</v>
      </c>
      <c r="E12" s="13">
        <v>2989965</v>
      </c>
      <c r="F12" s="13">
        <v>2989965</v>
      </c>
      <c r="G12" s="13">
        <f>D12-E12</f>
        <v>12375750</v>
      </c>
    </row>
    <row r="13" spans="1:7" ht="15" x14ac:dyDescent="0.25">
      <c r="A13" s="14" t="s">
        <v>16</v>
      </c>
      <c r="B13" s="13">
        <v>11109776</v>
      </c>
      <c r="C13" s="13">
        <v>-848341</v>
      </c>
      <c r="D13" s="13">
        <v>10261435</v>
      </c>
      <c r="E13" s="13">
        <v>2302794</v>
      </c>
      <c r="F13" s="13">
        <v>50268</v>
      </c>
      <c r="G13" s="13">
        <f t="shared" ref="G13:G17" si="2">D13-E13</f>
        <v>7958641</v>
      </c>
    </row>
    <row r="14" spans="1:7" ht="15" x14ac:dyDescent="0.25">
      <c r="A14" s="14" t="s">
        <v>17</v>
      </c>
      <c r="B14" s="13">
        <v>7089119</v>
      </c>
      <c r="C14" s="13">
        <v>326688</v>
      </c>
      <c r="D14" s="13">
        <v>7415807</v>
      </c>
      <c r="E14" s="13">
        <v>2447034</v>
      </c>
      <c r="F14" s="13">
        <v>1775891</v>
      </c>
      <c r="G14" s="13">
        <f t="shared" si="2"/>
        <v>4968773</v>
      </c>
    </row>
    <row r="15" spans="1:7" ht="15" x14ac:dyDescent="0.25">
      <c r="A15" s="14" t="s">
        <v>18</v>
      </c>
      <c r="B15" s="13">
        <v>2147303</v>
      </c>
      <c r="C15" s="13">
        <v>370197</v>
      </c>
      <c r="D15" s="13">
        <v>2517500</v>
      </c>
      <c r="E15" s="13">
        <v>819149</v>
      </c>
      <c r="F15" s="13">
        <v>511959</v>
      </c>
      <c r="G15" s="13">
        <f t="shared" si="2"/>
        <v>1698351</v>
      </c>
    </row>
    <row r="16" spans="1:7" ht="15" x14ac:dyDescent="0.25">
      <c r="A16" s="14" t="s">
        <v>19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f t="shared" si="2"/>
        <v>0</v>
      </c>
    </row>
    <row r="17" spans="1:7" ht="15" x14ac:dyDescent="0.25">
      <c r="A17" s="14" t="s">
        <v>20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f t="shared" si="2"/>
        <v>0</v>
      </c>
    </row>
    <row r="18" spans="1:7" ht="15" x14ac:dyDescent="0.25">
      <c r="A18" s="12" t="s">
        <v>21</v>
      </c>
      <c r="B18" s="13">
        <f>SUM(B19:B27)</f>
        <v>2467688</v>
      </c>
      <c r="C18" s="13">
        <f t="shared" ref="C18:F18" si="3">SUM(C19:C27)</f>
        <v>0</v>
      </c>
      <c r="D18" s="13">
        <f t="shared" si="3"/>
        <v>2467688</v>
      </c>
      <c r="E18" s="13">
        <f t="shared" si="3"/>
        <v>187960</v>
      </c>
      <c r="F18" s="13">
        <f t="shared" si="3"/>
        <v>187960</v>
      </c>
      <c r="G18" s="13">
        <f>SUM(G19:G27)</f>
        <v>2279728</v>
      </c>
    </row>
    <row r="19" spans="1:7" ht="15" x14ac:dyDescent="0.25">
      <c r="A19" s="14" t="s">
        <v>22</v>
      </c>
      <c r="B19" s="13">
        <v>734600</v>
      </c>
      <c r="C19" s="13">
        <v>-2596</v>
      </c>
      <c r="D19" s="13">
        <v>732004</v>
      </c>
      <c r="E19" s="13">
        <v>53917</v>
      </c>
      <c r="F19" s="13">
        <v>53917</v>
      </c>
      <c r="G19" s="13">
        <f>D19-E19</f>
        <v>678087</v>
      </c>
    </row>
    <row r="20" spans="1:7" ht="15" x14ac:dyDescent="0.25">
      <c r="A20" s="14" t="s">
        <v>23</v>
      </c>
      <c r="B20" s="13">
        <v>209300</v>
      </c>
      <c r="C20" s="13">
        <v>-1295</v>
      </c>
      <c r="D20" s="13">
        <v>208005</v>
      </c>
      <c r="E20" s="13">
        <v>7243</v>
      </c>
      <c r="F20" s="13">
        <v>7243</v>
      </c>
      <c r="G20" s="13">
        <f t="shared" ref="G20:G27" si="4">D20-E20</f>
        <v>200762</v>
      </c>
    </row>
    <row r="21" spans="1:7" ht="15" x14ac:dyDescent="0.25">
      <c r="A21" s="14" t="s">
        <v>24</v>
      </c>
      <c r="B21" s="13">
        <v>50000</v>
      </c>
      <c r="C21" s="13">
        <v>0</v>
      </c>
      <c r="D21" s="13">
        <v>50000</v>
      </c>
      <c r="E21" s="13">
        <v>0</v>
      </c>
      <c r="F21" s="13">
        <v>0</v>
      </c>
      <c r="G21" s="13">
        <f t="shared" si="4"/>
        <v>50000</v>
      </c>
    </row>
    <row r="22" spans="1:7" ht="15" x14ac:dyDescent="0.25">
      <c r="A22" s="14" t="s">
        <v>25</v>
      </c>
      <c r="B22" s="13">
        <v>228600</v>
      </c>
      <c r="C22" s="13">
        <v>8000</v>
      </c>
      <c r="D22" s="13">
        <v>236600</v>
      </c>
      <c r="E22" s="13">
        <v>40710</v>
      </c>
      <c r="F22" s="13">
        <v>40710</v>
      </c>
      <c r="G22" s="13">
        <f t="shared" si="4"/>
        <v>195890</v>
      </c>
    </row>
    <row r="23" spans="1:7" ht="15" x14ac:dyDescent="0.25">
      <c r="A23" s="14" t="s">
        <v>26</v>
      </c>
      <c r="B23" s="13">
        <v>420688</v>
      </c>
      <c r="C23" s="13">
        <v>0</v>
      </c>
      <c r="D23" s="13">
        <v>420688</v>
      </c>
      <c r="E23" s="13">
        <v>10419</v>
      </c>
      <c r="F23" s="13">
        <v>10419</v>
      </c>
      <c r="G23" s="13">
        <f t="shared" si="4"/>
        <v>410269</v>
      </c>
    </row>
    <row r="24" spans="1:7" ht="15" x14ac:dyDescent="0.25">
      <c r="A24" s="14" t="s">
        <v>27</v>
      </c>
      <c r="B24" s="13">
        <v>159000</v>
      </c>
      <c r="C24" s="13">
        <v>0</v>
      </c>
      <c r="D24" s="13">
        <v>159000</v>
      </c>
      <c r="E24" s="13">
        <v>31367</v>
      </c>
      <c r="F24" s="13">
        <v>31367</v>
      </c>
      <c r="G24" s="13">
        <f t="shared" si="4"/>
        <v>127633</v>
      </c>
    </row>
    <row r="25" spans="1:7" ht="15" x14ac:dyDescent="0.25">
      <c r="A25" s="14" t="s">
        <v>28</v>
      </c>
      <c r="B25" s="13">
        <v>432317</v>
      </c>
      <c r="C25" s="13">
        <v>967</v>
      </c>
      <c r="D25" s="13">
        <v>433284</v>
      </c>
      <c r="E25" s="13">
        <v>28927</v>
      </c>
      <c r="F25" s="13">
        <v>28927</v>
      </c>
      <c r="G25" s="13">
        <f t="shared" si="4"/>
        <v>404357</v>
      </c>
    </row>
    <row r="26" spans="1:7" ht="15" x14ac:dyDescent="0.25">
      <c r="A26" s="14" t="s">
        <v>29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f t="shared" si="4"/>
        <v>0</v>
      </c>
    </row>
    <row r="27" spans="1:7" ht="15" x14ac:dyDescent="0.25">
      <c r="A27" s="14" t="s">
        <v>30</v>
      </c>
      <c r="B27" s="13">
        <v>233183</v>
      </c>
      <c r="C27" s="13">
        <v>-5076</v>
      </c>
      <c r="D27" s="13">
        <v>228107</v>
      </c>
      <c r="E27" s="13">
        <v>15377</v>
      </c>
      <c r="F27" s="13">
        <v>15377</v>
      </c>
      <c r="G27" s="13">
        <f t="shared" si="4"/>
        <v>212730</v>
      </c>
    </row>
    <row r="28" spans="1:7" ht="15" x14ac:dyDescent="0.25">
      <c r="A28" s="12" t="s">
        <v>31</v>
      </c>
      <c r="B28" s="13">
        <f>SUM(B29:B37)</f>
        <v>22153049</v>
      </c>
      <c r="C28" s="13">
        <f t="shared" ref="C28:G28" si="5">SUM(C29:C37)</f>
        <v>0</v>
      </c>
      <c r="D28" s="13">
        <f t="shared" si="5"/>
        <v>22153049</v>
      </c>
      <c r="E28" s="13">
        <f t="shared" si="5"/>
        <v>2126069</v>
      </c>
      <c r="F28" s="13">
        <f t="shared" si="5"/>
        <v>1983422</v>
      </c>
      <c r="G28" s="13">
        <f t="shared" si="5"/>
        <v>20026980</v>
      </c>
    </row>
    <row r="29" spans="1:7" ht="15" x14ac:dyDescent="0.25">
      <c r="A29" s="14" t="s">
        <v>32</v>
      </c>
      <c r="B29" s="13">
        <v>2372616</v>
      </c>
      <c r="C29" s="13">
        <v>0</v>
      </c>
      <c r="D29" s="13">
        <v>2372616</v>
      </c>
      <c r="E29" s="13">
        <v>389236</v>
      </c>
      <c r="F29" s="13">
        <v>389236</v>
      </c>
      <c r="G29" s="13">
        <f>D29-E29</f>
        <v>1983380</v>
      </c>
    </row>
    <row r="30" spans="1:7" ht="15" x14ac:dyDescent="0.25">
      <c r="A30" s="14" t="s">
        <v>33</v>
      </c>
      <c r="B30" s="13">
        <v>689900</v>
      </c>
      <c r="C30" s="13">
        <v>-14750</v>
      </c>
      <c r="D30" s="13">
        <v>675150</v>
      </c>
      <c r="E30" s="13">
        <v>56835</v>
      </c>
      <c r="F30" s="13">
        <v>32835</v>
      </c>
      <c r="G30" s="13">
        <f t="shared" ref="G30:G37" si="6">D30-E30</f>
        <v>618315</v>
      </c>
    </row>
    <row r="31" spans="1:7" ht="15" x14ac:dyDescent="0.25">
      <c r="A31" s="14" t="s">
        <v>34</v>
      </c>
      <c r="B31" s="13">
        <v>5494816</v>
      </c>
      <c r="C31" s="13">
        <v>-3502</v>
      </c>
      <c r="D31" s="13">
        <v>5491314</v>
      </c>
      <c r="E31" s="13">
        <v>492866</v>
      </c>
      <c r="F31" s="13">
        <v>492866</v>
      </c>
      <c r="G31" s="13">
        <f t="shared" si="6"/>
        <v>4998448</v>
      </c>
    </row>
    <row r="32" spans="1:7" ht="15" x14ac:dyDescent="0.25">
      <c r="A32" s="14" t="s">
        <v>35</v>
      </c>
      <c r="B32" s="13">
        <v>279700</v>
      </c>
      <c r="C32" s="13">
        <v>0</v>
      </c>
      <c r="D32" s="13">
        <v>279700</v>
      </c>
      <c r="E32" s="13">
        <v>180018</v>
      </c>
      <c r="F32" s="13">
        <v>180018</v>
      </c>
      <c r="G32" s="13">
        <f t="shared" si="6"/>
        <v>99682</v>
      </c>
    </row>
    <row r="33" spans="1:7" ht="15" x14ac:dyDescent="0.25">
      <c r="A33" s="14" t="s">
        <v>36</v>
      </c>
      <c r="B33" s="13">
        <v>10779067</v>
      </c>
      <c r="C33" s="13">
        <v>0</v>
      </c>
      <c r="D33" s="13">
        <v>10779067</v>
      </c>
      <c r="E33" s="13">
        <v>463629</v>
      </c>
      <c r="F33" s="13">
        <v>344982</v>
      </c>
      <c r="G33" s="13">
        <f t="shared" si="6"/>
        <v>10315438</v>
      </c>
    </row>
    <row r="34" spans="1:7" ht="15" x14ac:dyDescent="0.25">
      <c r="A34" s="14" t="s">
        <v>37</v>
      </c>
      <c r="B34" s="13">
        <v>391350</v>
      </c>
      <c r="C34" s="13">
        <v>20000</v>
      </c>
      <c r="D34" s="13">
        <v>411350</v>
      </c>
      <c r="E34" s="13">
        <v>45747</v>
      </c>
      <c r="F34" s="13">
        <v>45747</v>
      </c>
      <c r="G34" s="13">
        <f t="shared" si="6"/>
        <v>365603</v>
      </c>
    </row>
    <row r="35" spans="1:7" ht="15" x14ac:dyDescent="0.25">
      <c r="A35" s="14" t="s">
        <v>38</v>
      </c>
      <c r="B35" s="13">
        <v>981600</v>
      </c>
      <c r="C35" s="13">
        <v>-31248</v>
      </c>
      <c r="D35" s="13">
        <v>950352</v>
      </c>
      <c r="E35" s="13">
        <v>181217</v>
      </c>
      <c r="F35" s="13">
        <v>181217</v>
      </c>
      <c r="G35" s="13">
        <f t="shared" si="6"/>
        <v>769135</v>
      </c>
    </row>
    <row r="36" spans="1:7" ht="15" x14ac:dyDescent="0.25">
      <c r="A36" s="14" t="s">
        <v>39</v>
      </c>
      <c r="B36" s="13">
        <v>337500</v>
      </c>
      <c r="C36" s="13">
        <v>29500</v>
      </c>
      <c r="D36" s="13">
        <v>367000</v>
      </c>
      <c r="E36" s="13">
        <v>58611</v>
      </c>
      <c r="F36" s="13">
        <v>58611</v>
      </c>
      <c r="G36" s="13">
        <f t="shared" si="6"/>
        <v>308389</v>
      </c>
    </row>
    <row r="37" spans="1:7" ht="15" x14ac:dyDescent="0.25">
      <c r="A37" s="14" t="s">
        <v>40</v>
      </c>
      <c r="B37" s="13">
        <v>826500</v>
      </c>
      <c r="C37" s="13">
        <v>0</v>
      </c>
      <c r="D37" s="13">
        <v>826500</v>
      </c>
      <c r="E37" s="13">
        <v>257910</v>
      </c>
      <c r="F37" s="13">
        <v>257910</v>
      </c>
      <c r="G37" s="13">
        <f t="shared" si="6"/>
        <v>568590</v>
      </c>
    </row>
    <row r="38" spans="1:7" ht="15" x14ac:dyDescent="0.25">
      <c r="A38" s="12" t="s">
        <v>41</v>
      </c>
      <c r="B38" s="13">
        <f>SUM(B39:B47)</f>
        <v>0</v>
      </c>
      <c r="C38" s="13">
        <f t="shared" ref="C38:G38" si="7">SUM(C39:C47)</f>
        <v>0</v>
      </c>
      <c r="D38" s="13">
        <f t="shared" si="7"/>
        <v>0</v>
      </c>
      <c r="E38" s="13">
        <f t="shared" si="7"/>
        <v>0</v>
      </c>
      <c r="F38" s="13">
        <f t="shared" si="7"/>
        <v>0</v>
      </c>
      <c r="G38" s="13">
        <f t="shared" si="7"/>
        <v>0</v>
      </c>
    </row>
    <row r="39" spans="1:7" ht="15" x14ac:dyDescent="0.25">
      <c r="A39" s="14" t="s">
        <v>42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f>D39-E39</f>
        <v>0</v>
      </c>
    </row>
    <row r="40" spans="1:7" ht="15" x14ac:dyDescent="0.25">
      <c r="A40" s="14" t="s">
        <v>43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f t="shared" ref="G40:G47" si="8">D40-E40</f>
        <v>0</v>
      </c>
    </row>
    <row r="41" spans="1:7" ht="15" x14ac:dyDescent="0.25">
      <c r="A41" s="14" t="s">
        <v>44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f t="shared" si="8"/>
        <v>0</v>
      </c>
    </row>
    <row r="42" spans="1:7" ht="15" x14ac:dyDescent="0.25">
      <c r="A42" s="14" t="s">
        <v>45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f t="shared" si="8"/>
        <v>0</v>
      </c>
    </row>
    <row r="43" spans="1:7" ht="15" x14ac:dyDescent="0.25">
      <c r="A43" s="14" t="s">
        <v>46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f t="shared" si="8"/>
        <v>0</v>
      </c>
    </row>
    <row r="44" spans="1:7" ht="15" x14ac:dyDescent="0.25">
      <c r="A44" s="14" t="s">
        <v>47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f t="shared" si="8"/>
        <v>0</v>
      </c>
    </row>
    <row r="45" spans="1:7" ht="15" x14ac:dyDescent="0.25">
      <c r="A45" s="14" t="s">
        <v>48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f t="shared" si="8"/>
        <v>0</v>
      </c>
    </row>
    <row r="46" spans="1:7" ht="15" x14ac:dyDescent="0.25">
      <c r="A46" s="14" t="s">
        <v>49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f t="shared" si="8"/>
        <v>0</v>
      </c>
    </row>
    <row r="47" spans="1:7" ht="15" x14ac:dyDescent="0.25">
      <c r="A47" s="14" t="s">
        <v>50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f t="shared" si="8"/>
        <v>0</v>
      </c>
    </row>
    <row r="48" spans="1:7" ht="15" x14ac:dyDescent="0.25">
      <c r="A48" s="12" t="s">
        <v>51</v>
      </c>
      <c r="B48" s="13">
        <f>SUM(B49:B57)</f>
        <v>605551</v>
      </c>
      <c r="C48" s="13">
        <f t="shared" ref="C48:G48" si="9">SUM(C49:C57)</f>
        <v>0</v>
      </c>
      <c r="D48" s="13">
        <f t="shared" si="9"/>
        <v>605551</v>
      </c>
      <c r="E48" s="13">
        <f t="shared" si="9"/>
        <v>76402</v>
      </c>
      <c r="F48" s="13">
        <f t="shared" si="9"/>
        <v>76402</v>
      </c>
      <c r="G48" s="13">
        <f t="shared" si="9"/>
        <v>529149</v>
      </c>
    </row>
    <row r="49" spans="1:7" ht="15" x14ac:dyDescent="0.25">
      <c r="A49" s="14" t="s">
        <v>52</v>
      </c>
      <c r="B49" s="13">
        <v>436551</v>
      </c>
      <c r="C49" s="13">
        <v>0</v>
      </c>
      <c r="D49" s="13">
        <v>436551</v>
      </c>
      <c r="E49" s="13">
        <v>69086</v>
      </c>
      <c r="F49" s="13">
        <v>69086</v>
      </c>
      <c r="G49" s="13">
        <f>D49-E49</f>
        <v>367465</v>
      </c>
    </row>
    <row r="50" spans="1:7" ht="15" x14ac:dyDescent="0.25">
      <c r="A50" s="14" t="s">
        <v>53</v>
      </c>
      <c r="B50" s="13">
        <v>83000</v>
      </c>
      <c r="C50" s="13">
        <v>7485</v>
      </c>
      <c r="D50" s="13">
        <v>90485</v>
      </c>
      <c r="E50" s="13">
        <v>0</v>
      </c>
      <c r="F50" s="13">
        <v>0</v>
      </c>
      <c r="G50" s="13">
        <f t="shared" ref="G50:G57" si="10">D50-E50</f>
        <v>90485</v>
      </c>
    </row>
    <row r="51" spans="1:7" ht="15" x14ac:dyDescent="0.25">
      <c r="A51" s="14" t="s">
        <v>54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f t="shared" si="10"/>
        <v>0</v>
      </c>
    </row>
    <row r="52" spans="1:7" ht="15" x14ac:dyDescent="0.25">
      <c r="A52" s="14" t="s">
        <v>55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f t="shared" si="10"/>
        <v>0</v>
      </c>
    </row>
    <row r="53" spans="1:7" ht="15" x14ac:dyDescent="0.25">
      <c r="A53" s="14" t="s">
        <v>56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f t="shared" si="10"/>
        <v>0</v>
      </c>
    </row>
    <row r="54" spans="1:7" ht="15" x14ac:dyDescent="0.25">
      <c r="A54" s="14" t="s">
        <v>57</v>
      </c>
      <c r="B54" s="13">
        <v>81000</v>
      </c>
      <c r="C54" s="13">
        <v>-7485</v>
      </c>
      <c r="D54" s="13">
        <v>73515</v>
      </c>
      <c r="E54" s="13">
        <v>7316</v>
      </c>
      <c r="F54" s="13">
        <v>7316</v>
      </c>
      <c r="G54" s="13">
        <f t="shared" si="10"/>
        <v>66199</v>
      </c>
    </row>
    <row r="55" spans="1:7" ht="15" x14ac:dyDescent="0.25">
      <c r="A55" s="14" t="s">
        <v>58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f t="shared" si="10"/>
        <v>0</v>
      </c>
    </row>
    <row r="56" spans="1:7" ht="15" x14ac:dyDescent="0.25">
      <c r="A56" s="14" t="s">
        <v>59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f t="shared" si="10"/>
        <v>0</v>
      </c>
    </row>
    <row r="57" spans="1:7" ht="15" x14ac:dyDescent="0.25">
      <c r="A57" s="14" t="s">
        <v>60</v>
      </c>
      <c r="B57" s="13">
        <v>5000</v>
      </c>
      <c r="C57" s="13">
        <v>0</v>
      </c>
      <c r="D57" s="13">
        <v>5000</v>
      </c>
      <c r="E57" s="13">
        <v>0</v>
      </c>
      <c r="F57" s="13">
        <v>0</v>
      </c>
      <c r="G57" s="13">
        <f t="shared" si="10"/>
        <v>5000</v>
      </c>
    </row>
    <row r="58" spans="1:7" ht="15" x14ac:dyDescent="0.25">
      <c r="A58" s="12" t="s">
        <v>61</v>
      </c>
      <c r="B58" s="13">
        <f>SUM(B59:B61)</f>
        <v>0</v>
      </c>
      <c r="C58" s="13">
        <f t="shared" ref="C58:G58" si="11">SUM(C59:C61)</f>
        <v>0</v>
      </c>
      <c r="D58" s="13">
        <f t="shared" si="11"/>
        <v>0</v>
      </c>
      <c r="E58" s="13">
        <f t="shared" si="11"/>
        <v>0</v>
      </c>
      <c r="F58" s="13">
        <f t="shared" si="11"/>
        <v>0</v>
      </c>
      <c r="G58" s="13">
        <f t="shared" si="11"/>
        <v>0</v>
      </c>
    </row>
    <row r="59" spans="1:7" ht="15" x14ac:dyDescent="0.25">
      <c r="A59" s="14" t="s">
        <v>62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f>D59-E59</f>
        <v>0</v>
      </c>
    </row>
    <row r="60" spans="1:7" ht="15" x14ac:dyDescent="0.25">
      <c r="A60" s="14" t="s">
        <v>63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f t="shared" ref="G60:G61" si="12">D60-E60</f>
        <v>0</v>
      </c>
    </row>
    <row r="61" spans="1:7" ht="15" x14ac:dyDescent="0.25">
      <c r="A61" s="14" t="s">
        <v>64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f t="shared" si="12"/>
        <v>0</v>
      </c>
    </row>
    <row r="62" spans="1:7" ht="15" x14ac:dyDescent="0.25">
      <c r="A62" s="12" t="s">
        <v>65</v>
      </c>
      <c r="B62" s="13">
        <f>SUM(B63:B67,B69:B70)</f>
        <v>0</v>
      </c>
      <c r="C62" s="13">
        <f t="shared" ref="C62:G62" si="13">SUM(C63:C67,C69:C70)</f>
        <v>0</v>
      </c>
      <c r="D62" s="13">
        <f t="shared" si="13"/>
        <v>0</v>
      </c>
      <c r="E62" s="13">
        <f t="shared" si="13"/>
        <v>0</v>
      </c>
      <c r="F62" s="13">
        <f t="shared" si="13"/>
        <v>0</v>
      </c>
      <c r="G62" s="13">
        <f t="shared" si="13"/>
        <v>0</v>
      </c>
    </row>
    <row r="63" spans="1:7" ht="15" x14ac:dyDescent="0.25">
      <c r="A63" s="14" t="s">
        <v>66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f>D63-E63</f>
        <v>0</v>
      </c>
    </row>
    <row r="64" spans="1:7" ht="15" x14ac:dyDescent="0.25">
      <c r="A64" s="14" t="s">
        <v>67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f t="shared" ref="G64:G70" si="14">D64-E64</f>
        <v>0</v>
      </c>
    </row>
    <row r="65" spans="1:7" ht="15" x14ac:dyDescent="0.25">
      <c r="A65" s="14" t="s">
        <v>68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f t="shared" si="14"/>
        <v>0</v>
      </c>
    </row>
    <row r="66" spans="1:7" ht="15" x14ac:dyDescent="0.25">
      <c r="A66" s="14" t="s">
        <v>69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f t="shared" si="14"/>
        <v>0</v>
      </c>
    </row>
    <row r="67" spans="1:7" ht="15" x14ac:dyDescent="0.25">
      <c r="A67" s="14" t="s">
        <v>70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f t="shared" si="14"/>
        <v>0</v>
      </c>
    </row>
    <row r="68" spans="1:7" ht="15" x14ac:dyDescent="0.25">
      <c r="A68" s="14" t="s">
        <v>71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f t="shared" si="14"/>
        <v>0</v>
      </c>
    </row>
    <row r="69" spans="1:7" ht="15" x14ac:dyDescent="0.25">
      <c r="A69" s="14" t="s">
        <v>72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f t="shared" si="14"/>
        <v>0</v>
      </c>
    </row>
    <row r="70" spans="1:7" ht="15" x14ac:dyDescent="0.25">
      <c r="A70" s="14" t="s">
        <v>73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f t="shared" si="14"/>
        <v>0</v>
      </c>
    </row>
    <row r="71" spans="1:7" ht="15" x14ac:dyDescent="0.25">
      <c r="A71" s="12" t="s">
        <v>74</v>
      </c>
      <c r="B71" s="13">
        <f>SUM(B72:B74)</f>
        <v>0</v>
      </c>
      <c r="C71" s="13">
        <f t="shared" ref="C71:G71" si="15">SUM(C72:C74)</f>
        <v>0</v>
      </c>
      <c r="D71" s="13">
        <f t="shared" si="15"/>
        <v>0</v>
      </c>
      <c r="E71" s="13">
        <f t="shared" si="15"/>
        <v>0</v>
      </c>
      <c r="F71" s="13">
        <f t="shared" si="15"/>
        <v>0</v>
      </c>
      <c r="G71" s="13">
        <f t="shared" si="15"/>
        <v>0</v>
      </c>
    </row>
    <row r="72" spans="1:7" ht="15" x14ac:dyDescent="0.25">
      <c r="A72" s="14" t="s">
        <v>75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f>D72-E72</f>
        <v>0</v>
      </c>
    </row>
    <row r="73" spans="1:7" ht="15" x14ac:dyDescent="0.25">
      <c r="A73" s="14" t="s">
        <v>76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f t="shared" ref="G73:G74" si="16">D73-E73</f>
        <v>0</v>
      </c>
    </row>
    <row r="74" spans="1:7" ht="15" x14ac:dyDescent="0.25">
      <c r="A74" s="14" t="s">
        <v>77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f t="shared" si="16"/>
        <v>0</v>
      </c>
    </row>
    <row r="75" spans="1:7" ht="15" x14ac:dyDescent="0.25">
      <c r="A75" s="12" t="s">
        <v>78</v>
      </c>
      <c r="B75" s="13">
        <f>SUM(B76:B82)</f>
        <v>0</v>
      </c>
      <c r="C75" s="13">
        <f t="shared" ref="C75:G75" si="17">SUM(C76:C82)</f>
        <v>0</v>
      </c>
      <c r="D75" s="13">
        <f t="shared" si="17"/>
        <v>0</v>
      </c>
      <c r="E75" s="13">
        <f t="shared" si="17"/>
        <v>0</v>
      </c>
      <c r="F75" s="13">
        <f t="shared" si="17"/>
        <v>0</v>
      </c>
      <c r="G75" s="13">
        <f t="shared" si="17"/>
        <v>0</v>
      </c>
    </row>
    <row r="76" spans="1:7" ht="15" x14ac:dyDescent="0.25">
      <c r="A76" s="14" t="s">
        <v>79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f>D76-E76</f>
        <v>0</v>
      </c>
    </row>
    <row r="77" spans="1:7" ht="15" x14ac:dyDescent="0.25">
      <c r="A77" s="14" t="s">
        <v>80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f t="shared" ref="G77:G82" si="18">D77-E77</f>
        <v>0</v>
      </c>
    </row>
    <row r="78" spans="1:7" ht="15" x14ac:dyDescent="0.25">
      <c r="A78" s="14" t="s">
        <v>81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f t="shared" si="18"/>
        <v>0</v>
      </c>
    </row>
    <row r="79" spans="1:7" ht="15" x14ac:dyDescent="0.25">
      <c r="A79" s="14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f t="shared" si="18"/>
        <v>0</v>
      </c>
    </row>
    <row r="80" spans="1:7" ht="15" x14ac:dyDescent="0.25">
      <c r="A80" s="14" t="s">
        <v>83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f t="shared" si="18"/>
        <v>0</v>
      </c>
    </row>
    <row r="81" spans="1:7" ht="15" x14ac:dyDescent="0.25">
      <c r="A81" s="14" t="s">
        <v>84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f t="shared" si="18"/>
        <v>0</v>
      </c>
    </row>
    <row r="82" spans="1:7" ht="15" x14ac:dyDescent="0.25">
      <c r="A82" s="14" t="s">
        <v>85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f t="shared" si="18"/>
        <v>0</v>
      </c>
    </row>
    <row r="83" spans="1:7" ht="15" x14ac:dyDescent="0.25">
      <c r="A83" s="15"/>
      <c r="B83" s="16"/>
      <c r="C83" s="16"/>
      <c r="D83" s="16"/>
      <c r="E83" s="16"/>
      <c r="F83" s="16"/>
      <c r="G83" s="16"/>
    </row>
    <row r="84" spans="1:7" ht="15" x14ac:dyDescent="0.25">
      <c r="A84" s="17" t="s">
        <v>86</v>
      </c>
      <c r="B84" s="11">
        <f>SUM(B85,B93,B103,B113,B123,B133,B137,B146,B150)</f>
        <v>3250233</v>
      </c>
      <c r="C84" s="11">
        <f t="shared" ref="C84:G84" si="19">SUM(C85,C93,C103,C113,C123,C133,C137,C146,C150)</f>
        <v>93</v>
      </c>
      <c r="D84" s="11">
        <f t="shared" si="19"/>
        <v>3250326</v>
      </c>
      <c r="E84" s="11">
        <f t="shared" si="19"/>
        <v>433905</v>
      </c>
      <c r="F84" s="11">
        <f t="shared" si="19"/>
        <v>433905</v>
      </c>
      <c r="G84" s="11">
        <f t="shared" si="19"/>
        <v>2816421</v>
      </c>
    </row>
    <row r="85" spans="1:7" ht="15" x14ac:dyDescent="0.25">
      <c r="A85" s="12" t="s">
        <v>13</v>
      </c>
      <c r="B85" s="13">
        <f>SUM(B86:B92)</f>
        <v>17794</v>
      </c>
      <c r="C85" s="13">
        <f t="shared" ref="C85:F85" si="20">SUM(C86:C92)</f>
        <v>22380</v>
      </c>
      <c r="D85" s="13">
        <f t="shared" si="20"/>
        <v>40174</v>
      </c>
      <c r="E85" s="13">
        <f t="shared" si="20"/>
        <v>35174</v>
      </c>
      <c r="F85" s="13">
        <f t="shared" si="20"/>
        <v>35174</v>
      </c>
      <c r="G85" s="13">
        <f>SUM(G86:G92)</f>
        <v>5000</v>
      </c>
    </row>
    <row r="86" spans="1:7" ht="15" x14ac:dyDescent="0.25">
      <c r="A86" s="14" t="s">
        <v>14</v>
      </c>
      <c r="B86" s="13">
        <v>17794</v>
      </c>
      <c r="C86" s="13">
        <v>22380</v>
      </c>
      <c r="D86" s="13">
        <v>40174</v>
      </c>
      <c r="E86" s="13">
        <v>35174</v>
      </c>
      <c r="F86" s="13">
        <v>35174</v>
      </c>
      <c r="G86" s="13">
        <f>D86-E86</f>
        <v>5000</v>
      </c>
    </row>
    <row r="87" spans="1:7" ht="15" x14ac:dyDescent="0.25">
      <c r="A87" s="14" t="s">
        <v>15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f t="shared" ref="G87:G92" si="21">D87-E87</f>
        <v>0</v>
      </c>
    </row>
    <row r="88" spans="1:7" ht="15" x14ac:dyDescent="0.25">
      <c r="A88" s="14" t="s">
        <v>16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f t="shared" si="21"/>
        <v>0</v>
      </c>
    </row>
    <row r="89" spans="1:7" ht="15" x14ac:dyDescent="0.25">
      <c r="A89" s="14" t="s">
        <v>17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f t="shared" si="21"/>
        <v>0</v>
      </c>
    </row>
    <row r="90" spans="1:7" ht="15" x14ac:dyDescent="0.25">
      <c r="A90" s="14" t="s">
        <v>18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f t="shared" si="21"/>
        <v>0</v>
      </c>
    </row>
    <row r="91" spans="1:7" ht="15" x14ac:dyDescent="0.25">
      <c r="A91" s="14" t="s">
        <v>19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f t="shared" si="21"/>
        <v>0</v>
      </c>
    </row>
    <row r="92" spans="1:7" ht="15" x14ac:dyDescent="0.25">
      <c r="A92" s="14" t="s">
        <v>20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f t="shared" si="21"/>
        <v>0</v>
      </c>
    </row>
    <row r="93" spans="1:7" ht="15" x14ac:dyDescent="0.25">
      <c r="A93" s="12" t="s">
        <v>21</v>
      </c>
      <c r="B93" s="13">
        <f>SUM(B94:B102)</f>
        <v>64150</v>
      </c>
      <c r="C93" s="13">
        <f t="shared" ref="C93:G93" si="22">SUM(C94:C102)</f>
        <v>37770</v>
      </c>
      <c r="D93" s="13">
        <f t="shared" si="22"/>
        <v>101920</v>
      </c>
      <c r="E93" s="13">
        <f t="shared" si="22"/>
        <v>40025</v>
      </c>
      <c r="F93" s="13">
        <f t="shared" si="22"/>
        <v>40025</v>
      </c>
      <c r="G93" s="13">
        <f t="shared" si="22"/>
        <v>61895</v>
      </c>
    </row>
    <row r="94" spans="1:7" ht="15" x14ac:dyDescent="0.25">
      <c r="A94" s="14" t="s">
        <v>22</v>
      </c>
      <c r="B94" s="13">
        <v>27274</v>
      </c>
      <c r="C94" s="13">
        <v>440</v>
      </c>
      <c r="D94" s="13">
        <v>27714</v>
      </c>
      <c r="E94" s="13">
        <v>2545</v>
      </c>
      <c r="F94" s="13">
        <v>2545</v>
      </c>
      <c r="G94" s="13">
        <f>D94-E94</f>
        <v>25169</v>
      </c>
    </row>
    <row r="95" spans="1:7" ht="15" x14ac:dyDescent="0.25">
      <c r="A95" s="14" t="s">
        <v>23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f t="shared" ref="G95:G102" si="23">D95-E95</f>
        <v>0</v>
      </c>
    </row>
    <row r="96" spans="1:7" ht="15" x14ac:dyDescent="0.25">
      <c r="A96" s="14" t="s">
        <v>24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f t="shared" si="23"/>
        <v>0</v>
      </c>
    </row>
    <row r="97" spans="1:7" ht="15" x14ac:dyDescent="0.25">
      <c r="A97" s="14" t="s">
        <v>25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f t="shared" si="23"/>
        <v>0</v>
      </c>
    </row>
    <row r="98" spans="1:7" ht="15" x14ac:dyDescent="0.25">
      <c r="A98" s="18" t="s">
        <v>26</v>
      </c>
      <c r="B98" s="13">
        <v>34575</v>
      </c>
      <c r="C98" s="13">
        <v>37677</v>
      </c>
      <c r="D98" s="13">
        <v>72252</v>
      </c>
      <c r="E98" s="13">
        <v>37480</v>
      </c>
      <c r="F98" s="13">
        <v>37480</v>
      </c>
      <c r="G98" s="13">
        <f t="shared" si="23"/>
        <v>34772</v>
      </c>
    </row>
    <row r="99" spans="1:7" ht="15" x14ac:dyDescent="0.25">
      <c r="A99" s="14" t="s">
        <v>27</v>
      </c>
      <c r="B99" s="13">
        <v>118</v>
      </c>
      <c r="C99" s="13">
        <v>0</v>
      </c>
      <c r="D99" s="13">
        <v>118</v>
      </c>
      <c r="E99" s="13">
        <v>0</v>
      </c>
      <c r="F99" s="13">
        <v>0</v>
      </c>
      <c r="G99" s="13">
        <f t="shared" si="23"/>
        <v>118</v>
      </c>
    </row>
    <row r="100" spans="1:7" ht="15" x14ac:dyDescent="0.25">
      <c r="A100" s="14" t="s">
        <v>28</v>
      </c>
      <c r="B100" s="13">
        <v>2183</v>
      </c>
      <c r="C100" s="13">
        <v>-347</v>
      </c>
      <c r="D100" s="13">
        <v>1836</v>
      </c>
      <c r="E100" s="13">
        <v>0</v>
      </c>
      <c r="F100" s="13">
        <v>0</v>
      </c>
      <c r="G100" s="13">
        <f t="shared" si="23"/>
        <v>1836</v>
      </c>
    </row>
    <row r="101" spans="1:7" ht="15" x14ac:dyDescent="0.25">
      <c r="A101" s="14" t="s">
        <v>29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f t="shared" si="23"/>
        <v>0</v>
      </c>
    </row>
    <row r="102" spans="1:7" ht="15" x14ac:dyDescent="0.25">
      <c r="A102" s="14" t="s">
        <v>30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f t="shared" si="23"/>
        <v>0</v>
      </c>
    </row>
    <row r="103" spans="1:7" ht="15" x14ac:dyDescent="0.25">
      <c r="A103" s="12" t="s">
        <v>31</v>
      </c>
      <c r="B103" s="13">
        <f>SUM(B104:B112)</f>
        <v>2110079</v>
      </c>
      <c r="C103" s="13">
        <f>SUM(C104:C112)</f>
        <v>51673</v>
      </c>
      <c r="D103" s="13">
        <f t="shared" ref="D103:G103" si="24">SUM(D104:D112)</f>
        <v>2161752</v>
      </c>
      <c r="E103" s="13">
        <f t="shared" si="24"/>
        <v>91781</v>
      </c>
      <c r="F103" s="13">
        <f t="shared" si="24"/>
        <v>91781</v>
      </c>
      <c r="G103" s="13">
        <f t="shared" si="24"/>
        <v>2069971</v>
      </c>
    </row>
    <row r="104" spans="1:7" ht="15" x14ac:dyDescent="0.25">
      <c r="A104" s="14" t="s">
        <v>32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f>D104-E104</f>
        <v>0</v>
      </c>
    </row>
    <row r="105" spans="1:7" ht="15" x14ac:dyDescent="0.25">
      <c r="A105" s="14" t="s">
        <v>33</v>
      </c>
      <c r="B105" s="13">
        <v>18071</v>
      </c>
      <c r="C105" s="13">
        <v>30000</v>
      </c>
      <c r="D105" s="13">
        <v>48071</v>
      </c>
      <c r="E105" s="13">
        <v>30000</v>
      </c>
      <c r="F105" s="13">
        <v>30000</v>
      </c>
      <c r="G105" s="13">
        <f t="shared" ref="G105:G112" si="25">D105-E105</f>
        <v>18071</v>
      </c>
    </row>
    <row r="106" spans="1:7" ht="15" x14ac:dyDescent="0.25">
      <c r="A106" s="14" t="s">
        <v>34</v>
      </c>
      <c r="B106" s="13">
        <v>1805289</v>
      </c>
      <c r="C106" s="13">
        <v>28504</v>
      </c>
      <c r="D106" s="13">
        <v>1833793</v>
      </c>
      <c r="E106" s="13">
        <v>28504</v>
      </c>
      <c r="F106" s="13">
        <v>28504</v>
      </c>
      <c r="G106" s="13">
        <f t="shared" si="25"/>
        <v>1805289</v>
      </c>
    </row>
    <row r="107" spans="1:7" ht="15" x14ac:dyDescent="0.25">
      <c r="A107" s="14" t="s">
        <v>35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f t="shared" si="25"/>
        <v>0</v>
      </c>
    </row>
    <row r="108" spans="1:7" ht="15" x14ac:dyDescent="0.25">
      <c r="A108" s="14" t="s">
        <v>36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f t="shared" si="25"/>
        <v>0</v>
      </c>
    </row>
    <row r="109" spans="1:7" ht="15" x14ac:dyDescent="0.25">
      <c r="A109" s="14" t="s">
        <v>37</v>
      </c>
      <c r="B109" s="13">
        <v>81970</v>
      </c>
      <c r="C109" s="13">
        <v>-6831</v>
      </c>
      <c r="D109" s="13">
        <v>75139</v>
      </c>
      <c r="E109" s="13">
        <v>0</v>
      </c>
      <c r="F109" s="13">
        <v>0</v>
      </c>
      <c r="G109" s="13">
        <f t="shared" si="25"/>
        <v>75139</v>
      </c>
    </row>
    <row r="110" spans="1:7" ht="15" x14ac:dyDescent="0.25">
      <c r="A110" s="14" t="s">
        <v>38</v>
      </c>
      <c r="B110" s="13">
        <v>109033</v>
      </c>
      <c r="C110" s="13">
        <v>6200</v>
      </c>
      <c r="D110" s="13">
        <v>115233</v>
      </c>
      <c r="E110" s="13">
        <v>31877</v>
      </c>
      <c r="F110" s="13">
        <v>31877</v>
      </c>
      <c r="G110" s="13">
        <f t="shared" si="25"/>
        <v>83356</v>
      </c>
    </row>
    <row r="111" spans="1:7" ht="15" x14ac:dyDescent="0.25">
      <c r="A111" s="14" t="s">
        <v>39</v>
      </c>
      <c r="B111" s="13">
        <v>95716</v>
      </c>
      <c r="C111" s="13">
        <v>-6200</v>
      </c>
      <c r="D111" s="13">
        <v>89516</v>
      </c>
      <c r="E111" s="13">
        <v>1400</v>
      </c>
      <c r="F111" s="13">
        <v>1400</v>
      </c>
      <c r="G111" s="13">
        <f t="shared" si="25"/>
        <v>88116</v>
      </c>
    </row>
    <row r="112" spans="1:7" ht="15" x14ac:dyDescent="0.25">
      <c r="A112" s="14" t="s">
        <v>40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f t="shared" si="25"/>
        <v>0</v>
      </c>
    </row>
    <row r="113" spans="1:7" ht="15" x14ac:dyDescent="0.25">
      <c r="A113" s="12" t="s">
        <v>41</v>
      </c>
      <c r="B113" s="13">
        <f>SUM(B114:B122)</f>
        <v>0</v>
      </c>
      <c r="C113" s="13">
        <f t="shared" ref="C113:G113" si="26">SUM(C114:C122)</f>
        <v>0</v>
      </c>
      <c r="D113" s="13">
        <f t="shared" si="26"/>
        <v>0</v>
      </c>
      <c r="E113" s="13">
        <f t="shared" si="26"/>
        <v>0</v>
      </c>
      <c r="F113" s="13">
        <f t="shared" si="26"/>
        <v>0</v>
      </c>
      <c r="G113" s="13">
        <f t="shared" si="26"/>
        <v>0</v>
      </c>
    </row>
    <row r="114" spans="1:7" ht="15" x14ac:dyDescent="0.25">
      <c r="A114" s="14" t="s">
        <v>42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f>D114-E114</f>
        <v>0</v>
      </c>
    </row>
    <row r="115" spans="1:7" ht="15" x14ac:dyDescent="0.25">
      <c r="A115" s="14" t="s">
        <v>43</v>
      </c>
      <c r="B115" s="13">
        <v>0</v>
      </c>
      <c r="C115" s="13">
        <v>0</v>
      </c>
      <c r="D115" s="13">
        <v>0</v>
      </c>
      <c r="E115" s="13">
        <v>0</v>
      </c>
      <c r="F115" s="13">
        <v>0</v>
      </c>
      <c r="G115" s="13">
        <f t="shared" ref="G115:G122" si="27">D115-E115</f>
        <v>0</v>
      </c>
    </row>
    <row r="116" spans="1:7" ht="15" x14ac:dyDescent="0.25">
      <c r="A116" s="14" t="s">
        <v>44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f t="shared" si="27"/>
        <v>0</v>
      </c>
    </row>
    <row r="117" spans="1:7" ht="15" x14ac:dyDescent="0.25">
      <c r="A117" s="14" t="s">
        <v>45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f t="shared" si="27"/>
        <v>0</v>
      </c>
    </row>
    <row r="118" spans="1:7" ht="15" x14ac:dyDescent="0.25">
      <c r="A118" s="14" t="s">
        <v>46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f t="shared" si="27"/>
        <v>0</v>
      </c>
    </row>
    <row r="119" spans="1:7" ht="15" x14ac:dyDescent="0.25">
      <c r="A119" s="14" t="s">
        <v>47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f t="shared" si="27"/>
        <v>0</v>
      </c>
    </row>
    <row r="120" spans="1:7" ht="15" x14ac:dyDescent="0.25">
      <c r="A120" s="14" t="s">
        <v>48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f t="shared" si="27"/>
        <v>0</v>
      </c>
    </row>
    <row r="121" spans="1:7" ht="15" x14ac:dyDescent="0.25">
      <c r="A121" s="14" t="s">
        <v>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f t="shared" si="27"/>
        <v>0</v>
      </c>
    </row>
    <row r="122" spans="1:7" ht="15" x14ac:dyDescent="0.25">
      <c r="A122" s="14" t="s">
        <v>50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f t="shared" si="27"/>
        <v>0</v>
      </c>
    </row>
    <row r="123" spans="1:7" ht="15" x14ac:dyDescent="0.25">
      <c r="A123" s="12" t="s">
        <v>51</v>
      </c>
      <c r="B123" s="13">
        <f>SUM(B124:B132)</f>
        <v>1058210</v>
      </c>
      <c r="C123" s="13">
        <f t="shared" ref="C123:G123" si="28">SUM(C124:C132)</f>
        <v>-111730</v>
      </c>
      <c r="D123" s="13">
        <f t="shared" si="28"/>
        <v>946480</v>
      </c>
      <c r="E123" s="13">
        <f t="shared" si="28"/>
        <v>266925</v>
      </c>
      <c r="F123" s="13">
        <f t="shared" si="28"/>
        <v>266925</v>
      </c>
      <c r="G123" s="13">
        <f t="shared" si="28"/>
        <v>679555</v>
      </c>
    </row>
    <row r="124" spans="1:7" ht="15" x14ac:dyDescent="0.25">
      <c r="A124" s="14" t="s">
        <v>52</v>
      </c>
      <c r="B124" s="13">
        <v>189657</v>
      </c>
      <c r="C124" s="13">
        <v>134605</v>
      </c>
      <c r="D124" s="13">
        <v>324262</v>
      </c>
      <c r="E124" s="13">
        <v>184933</v>
      </c>
      <c r="F124" s="13">
        <v>184933</v>
      </c>
      <c r="G124" s="13">
        <f>D124-E124</f>
        <v>139329</v>
      </c>
    </row>
    <row r="125" spans="1:7" ht="15" x14ac:dyDescent="0.25">
      <c r="A125" s="14" t="s">
        <v>53</v>
      </c>
      <c r="B125" s="13">
        <v>142</v>
      </c>
      <c r="C125" s="13">
        <v>0</v>
      </c>
      <c r="D125" s="13">
        <v>142</v>
      </c>
      <c r="E125" s="13">
        <v>0</v>
      </c>
      <c r="F125" s="13">
        <v>0</v>
      </c>
      <c r="G125" s="13">
        <f t="shared" ref="G125:G132" si="29">D125-E125</f>
        <v>142</v>
      </c>
    </row>
    <row r="126" spans="1:7" ht="15" x14ac:dyDescent="0.25">
      <c r="A126" s="14" t="s">
        <v>54</v>
      </c>
      <c r="B126" s="13">
        <v>580427</v>
      </c>
      <c r="C126" s="13">
        <v>-223166</v>
      </c>
      <c r="D126" s="13">
        <v>357261</v>
      </c>
      <c r="E126" s="13">
        <v>75161</v>
      </c>
      <c r="F126" s="13">
        <v>75161</v>
      </c>
      <c r="G126" s="13">
        <f t="shared" si="29"/>
        <v>282100</v>
      </c>
    </row>
    <row r="127" spans="1:7" ht="15" x14ac:dyDescent="0.25">
      <c r="A127" s="14" t="s">
        <v>55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f t="shared" si="29"/>
        <v>0</v>
      </c>
    </row>
    <row r="128" spans="1:7" ht="15" x14ac:dyDescent="0.25">
      <c r="A128" s="14" t="s">
        <v>56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f t="shared" si="29"/>
        <v>0</v>
      </c>
    </row>
    <row r="129" spans="1:7" ht="15" x14ac:dyDescent="0.25">
      <c r="A129" s="14" t="s">
        <v>57</v>
      </c>
      <c r="B129" s="13">
        <v>212440</v>
      </c>
      <c r="C129" s="13">
        <v>6831</v>
      </c>
      <c r="D129" s="13">
        <v>219271</v>
      </c>
      <c r="E129" s="13">
        <v>6831</v>
      </c>
      <c r="F129" s="13">
        <v>6831</v>
      </c>
      <c r="G129" s="13">
        <f t="shared" si="29"/>
        <v>212440</v>
      </c>
    </row>
    <row r="130" spans="1:7" ht="15" x14ac:dyDescent="0.25">
      <c r="A130" s="14" t="s">
        <v>58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f t="shared" si="29"/>
        <v>0</v>
      </c>
    </row>
    <row r="131" spans="1:7" ht="15" x14ac:dyDescent="0.25">
      <c r="A131" s="14" t="s">
        <v>59</v>
      </c>
      <c r="B131" s="13">
        <v>39544</v>
      </c>
      <c r="C131" s="13">
        <v>0</v>
      </c>
      <c r="D131" s="13">
        <v>39544</v>
      </c>
      <c r="E131" s="13">
        <v>0</v>
      </c>
      <c r="F131" s="13">
        <v>0</v>
      </c>
      <c r="G131" s="13">
        <f t="shared" si="29"/>
        <v>39544</v>
      </c>
    </row>
    <row r="132" spans="1:7" ht="15" x14ac:dyDescent="0.25">
      <c r="A132" s="14" t="s">
        <v>60</v>
      </c>
      <c r="B132" s="13">
        <v>36000</v>
      </c>
      <c r="C132" s="13">
        <v>-30000</v>
      </c>
      <c r="D132" s="13">
        <v>6000</v>
      </c>
      <c r="E132" s="13">
        <v>0</v>
      </c>
      <c r="F132" s="13">
        <v>0</v>
      </c>
      <c r="G132" s="13">
        <f t="shared" si="29"/>
        <v>6000</v>
      </c>
    </row>
    <row r="133" spans="1:7" ht="15" x14ac:dyDescent="0.25">
      <c r="A133" s="12" t="s">
        <v>61</v>
      </c>
      <c r="B133" s="13">
        <f>SUM(B134:B136)</f>
        <v>0</v>
      </c>
      <c r="C133" s="13">
        <f t="shared" ref="C133:G133" si="30">SUM(C134:C136)</f>
        <v>0</v>
      </c>
      <c r="D133" s="13">
        <f t="shared" si="30"/>
        <v>0</v>
      </c>
      <c r="E133" s="13">
        <f t="shared" si="30"/>
        <v>0</v>
      </c>
      <c r="F133" s="13">
        <f t="shared" si="30"/>
        <v>0</v>
      </c>
      <c r="G133" s="13">
        <f t="shared" si="30"/>
        <v>0</v>
      </c>
    </row>
    <row r="134" spans="1:7" ht="15" x14ac:dyDescent="0.25">
      <c r="A134" s="14" t="s">
        <v>62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f>D134-E134</f>
        <v>0</v>
      </c>
    </row>
    <row r="135" spans="1:7" ht="15" x14ac:dyDescent="0.25">
      <c r="A135" s="14" t="s">
        <v>63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f t="shared" ref="G135:G136" si="31">D135-E135</f>
        <v>0</v>
      </c>
    </row>
    <row r="136" spans="1:7" ht="15" x14ac:dyDescent="0.25">
      <c r="A136" s="14" t="s">
        <v>64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f t="shared" si="31"/>
        <v>0</v>
      </c>
    </row>
    <row r="137" spans="1:7" ht="15" x14ac:dyDescent="0.25">
      <c r="A137" s="12" t="s">
        <v>65</v>
      </c>
      <c r="B137" s="13">
        <f>SUM(B138:B142,B144:B145)</f>
        <v>0</v>
      </c>
      <c r="C137" s="13">
        <f t="shared" ref="C137:G137" si="32">SUM(C138:C142,C144:C145)</f>
        <v>0</v>
      </c>
      <c r="D137" s="13">
        <f t="shared" si="32"/>
        <v>0</v>
      </c>
      <c r="E137" s="13">
        <f t="shared" si="32"/>
        <v>0</v>
      </c>
      <c r="F137" s="13">
        <f t="shared" si="32"/>
        <v>0</v>
      </c>
      <c r="G137" s="13">
        <f t="shared" si="32"/>
        <v>0</v>
      </c>
    </row>
    <row r="138" spans="1:7" ht="15" x14ac:dyDescent="0.25">
      <c r="A138" s="14" t="s">
        <v>66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f>D138-E138</f>
        <v>0</v>
      </c>
    </row>
    <row r="139" spans="1:7" ht="15" x14ac:dyDescent="0.25">
      <c r="A139" s="14" t="s">
        <v>67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f t="shared" ref="G139:G145" si="33">D139-E139</f>
        <v>0</v>
      </c>
    </row>
    <row r="140" spans="1:7" ht="15" x14ac:dyDescent="0.25">
      <c r="A140" s="14" t="s">
        <v>68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f t="shared" si="33"/>
        <v>0</v>
      </c>
    </row>
    <row r="141" spans="1:7" ht="15" x14ac:dyDescent="0.25">
      <c r="A141" s="14" t="s">
        <v>69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f t="shared" si="33"/>
        <v>0</v>
      </c>
    </row>
    <row r="142" spans="1:7" ht="15" x14ac:dyDescent="0.25">
      <c r="A142" s="14" t="s">
        <v>70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f t="shared" si="33"/>
        <v>0</v>
      </c>
    </row>
    <row r="143" spans="1:7" ht="15" x14ac:dyDescent="0.25">
      <c r="A143" s="14" t="s">
        <v>71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f t="shared" si="33"/>
        <v>0</v>
      </c>
    </row>
    <row r="144" spans="1:7" ht="15" x14ac:dyDescent="0.25">
      <c r="A144" s="14" t="s">
        <v>72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f t="shared" si="33"/>
        <v>0</v>
      </c>
    </row>
    <row r="145" spans="1:7" ht="15" x14ac:dyDescent="0.25">
      <c r="A145" s="14" t="s">
        <v>73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f t="shared" si="33"/>
        <v>0</v>
      </c>
    </row>
    <row r="146" spans="1:7" ht="15" x14ac:dyDescent="0.25">
      <c r="A146" s="12" t="s">
        <v>74</v>
      </c>
      <c r="B146" s="13">
        <f>SUM(B147:B149)</f>
        <v>0</v>
      </c>
      <c r="C146" s="13">
        <f t="shared" ref="C146:G146" si="34">SUM(C147:C149)</f>
        <v>0</v>
      </c>
      <c r="D146" s="13">
        <f t="shared" si="34"/>
        <v>0</v>
      </c>
      <c r="E146" s="13">
        <f t="shared" si="34"/>
        <v>0</v>
      </c>
      <c r="F146" s="13">
        <f t="shared" si="34"/>
        <v>0</v>
      </c>
      <c r="G146" s="13">
        <f t="shared" si="34"/>
        <v>0</v>
      </c>
    </row>
    <row r="147" spans="1:7" ht="15" x14ac:dyDescent="0.25">
      <c r="A147" s="14" t="s">
        <v>75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f>D147-E147</f>
        <v>0</v>
      </c>
    </row>
    <row r="148" spans="1:7" ht="15" x14ac:dyDescent="0.25">
      <c r="A148" s="14" t="s">
        <v>76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f t="shared" ref="G148:G149" si="35">D148-E148</f>
        <v>0</v>
      </c>
    </row>
    <row r="149" spans="1:7" ht="15" x14ac:dyDescent="0.25">
      <c r="A149" s="14" t="s">
        <v>77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f t="shared" si="35"/>
        <v>0</v>
      </c>
    </row>
    <row r="150" spans="1:7" ht="15" x14ac:dyDescent="0.25">
      <c r="A150" s="12" t="s">
        <v>78</v>
      </c>
      <c r="B150" s="13">
        <f>SUM(B151:B157)</f>
        <v>0</v>
      </c>
      <c r="C150" s="13">
        <f t="shared" ref="C150:G150" si="36">SUM(C151:C157)</f>
        <v>0</v>
      </c>
      <c r="D150" s="13">
        <f t="shared" si="36"/>
        <v>0</v>
      </c>
      <c r="E150" s="13">
        <f t="shared" si="36"/>
        <v>0</v>
      </c>
      <c r="F150" s="13">
        <f t="shared" si="36"/>
        <v>0</v>
      </c>
      <c r="G150" s="13">
        <f t="shared" si="36"/>
        <v>0</v>
      </c>
    </row>
    <row r="151" spans="1:7" ht="15" x14ac:dyDescent="0.25">
      <c r="A151" s="14" t="s">
        <v>79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f>D151-E151</f>
        <v>0</v>
      </c>
    </row>
    <row r="152" spans="1:7" ht="15" x14ac:dyDescent="0.25">
      <c r="A152" s="14" t="s">
        <v>80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f t="shared" ref="G152:G157" si="37">D152-E152</f>
        <v>0</v>
      </c>
    </row>
    <row r="153" spans="1:7" ht="15" x14ac:dyDescent="0.25">
      <c r="A153" s="14" t="s">
        <v>81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f t="shared" si="37"/>
        <v>0</v>
      </c>
    </row>
    <row r="154" spans="1:7" ht="15" x14ac:dyDescent="0.25">
      <c r="A154" s="18" t="s">
        <v>82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f t="shared" si="37"/>
        <v>0</v>
      </c>
    </row>
    <row r="155" spans="1:7" ht="15" x14ac:dyDescent="0.25">
      <c r="A155" s="14" t="s">
        <v>83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f t="shared" si="37"/>
        <v>0</v>
      </c>
    </row>
    <row r="156" spans="1:7" ht="15" x14ac:dyDescent="0.25">
      <c r="A156" s="14" t="s">
        <v>84</v>
      </c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f t="shared" si="37"/>
        <v>0</v>
      </c>
    </row>
    <row r="157" spans="1:7" ht="15" x14ac:dyDescent="0.25">
      <c r="A157" s="14" t="s">
        <v>85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f t="shared" si="37"/>
        <v>0</v>
      </c>
    </row>
    <row r="158" spans="1:7" ht="15" x14ac:dyDescent="0.25">
      <c r="A158" s="19"/>
      <c r="B158" s="16"/>
      <c r="C158" s="16"/>
      <c r="D158" s="16"/>
      <c r="E158" s="16"/>
      <c r="F158" s="16"/>
      <c r="G158" s="16"/>
    </row>
    <row r="159" spans="1:7" ht="15" x14ac:dyDescent="0.25">
      <c r="A159" s="20" t="s">
        <v>87</v>
      </c>
      <c r="B159" s="11">
        <f>B9+B84</f>
        <v>84981311</v>
      </c>
      <c r="C159" s="11">
        <f t="shared" ref="C159:G159" si="38">C9+C84</f>
        <v>93</v>
      </c>
      <c r="D159" s="11">
        <f t="shared" si="38"/>
        <v>84981404</v>
      </c>
      <c r="E159" s="11">
        <f t="shared" si="38"/>
        <v>15697825</v>
      </c>
      <c r="F159" s="11">
        <f t="shared" si="38"/>
        <v>12324319</v>
      </c>
      <c r="G159" s="11">
        <f t="shared" si="38"/>
        <v>69283579</v>
      </c>
    </row>
    <row r="160" spans="1:7" ht="15" x14ac:dyDescent="0.25">
      <c r="A160" s="21"/>
      <c r="B160" s="22"/>
      <c r="C160" s="22"/>
      <c r="D160" s="22"/>
      <c r="E160" s="22"/>
      <c r="F160" s="22"/>
      <c r="G160" s="22"/>
    </row>
    <row r="161" spans="1:1" ht="15" hidden="1" x14ac:dyDescent="0.25">
      <c r="A161" s="2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pageSetup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COG_LDF_1er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2018-06-22T19:05:14Z</dcterms:created>
  <dcterms:modified xsi:type="dcterms:W3CDTF">2018-06-22T19:07:03Z</dcterms:modified>
</cp:coreProperties>
</file>